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hya\Documents\YAHYA\HR\ID REPORT\"/>
    </mc:Choice>
  </mc:AlternateContent>
  <bookViews>
    <workbookView xWindow="0" yWindow="0" windowWidth="20490" windowHeight="7365" activeTab="1"/>
  </bookViews>
  <sheets>
    <sheet name="Sheet1" sheetId="1" r:id="rId1"/>
    <sheet name="Sheet2" sheetId="2" r:id="rId2"/>
  </sheets>
  <definedNames>
    <definedName name="_xlnm._FilterDatabase" localSheetId="0" hidden="1">Sheet1!$E$1:$E$55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F47" i="1" l="1"/>
  <c r="I47" i="1" s="1"/>
  <c r="H47" i="1"/>
  <c r="H46" i="1"/>
  <c r="J47" i="1" l="1"/>
  <c r="H195" i="1" l="1"/>
  <c r="J196" i="1" s="1"/>
  <c r="H196" i="1"/>
  <c r="G200" i="1"/>
  <c r="F201" i="1"/>
  <c r="F199" i="1"/>
  <c r="F198" i="1"/>
  <c r="F197" i="1"/>
  <c r="F10" i="1" l="1"/>
  <c r="H15" i="1" l="1"/>
  <c r="H14" i="1"/>
  <c r="H17" i="1"/>
  <c r="F31" i="1" l="1"/>
  <c r="H9" i="1" l="1"/>
  <c r="H2" i="1" l="1"/>
  <c r="H41" i="1" l="1"/>
  <c r="F46" i="1" l="1"/>
  <c r="I46" i="1" s="1"/>
  <c r="H45" i="1"/>
  <c r="F45" i="1"/>
  <c r="I45" i="1" l="1"/>
  <c r="J45" i="1" s="1"/>
  <c r="J46" i="1"/>
  <c r="I10" i="1"/>
  <c r="F9" i="1" l="1"/>
  <c r="I9" i="1" s="1"/>
  <c r="H44" i="1" l="1"/>
  <c r="F44" i="1"/>
  <c r="I44" i="1" s="1"/>
  <c r="J44" i="1" l="1"/>
  <c r="H43" i="1"/>
  <c r="H42" i="1"/>
  <c r="F42" i="1"/>
  <c r="I42" i="1" s="1"/>
  <c r="F37" i="1"/>
  <c r="F38" i="1"/>
  <c r="I38" i="1" l="1"/>
  <c r="J38" i="1" s="1"/>
  <c r="I37" i="1"/>
  <c r="J37" i="1" s="1"/>
  <c r="F43" i="1"/>
  <c r="I43" i="1" s="1"/>
  <c r="J43" i="1" l="1"/>
  <c r="F41" i="1" l="1"/>
  <c r="H40" i="1"/>
  <c r="F40" i="1"/>
  <c r="H39" i="1"/>
  <c r="I40" i="1" l="1"/>
  <c r="J40" i="1" s="1"/>
  <c r="I41" i="1"/>
  <c r="J41" i="1" s="1"/>
  <c r="J42" i="1"/>
  <c r="F39" i="1"/>
  <c r="I39" i="1" s="1"/>
  <c r="J39" i="1" s="1"/>
  <c r="H38" i="1"/>
  <c r="H37" i="1"/>
  <c r="H36" i="1"/>
  <c r="F36" i="1"/>
  <c r="H35" i="1"/>
  <c r="F35" i="1"/>
  <c r="H34" i="1"/>
  <c r="F33" i="1"/>
  <c r="I36" i="1" l="1"/>
  <c r="J36" i="1" s="1"/>
  <c r="I33" i="1"/>
  <c r="J33" i="1" s="1"/>
  <c r="I35" i="1"/>
  <c r="J35" i="1" s="1"/>
  <c r="F8" i="1"/>
  <c r="H7" i="1"/>
  <c r="I8" i="1" l="1"/>
  <c r="J8" i="1" s="1"/>
  <c r="H3" i="1"/>
  <c r="H4" i="1"/>
  <c r="H5" i="1"/>
  <c r="H6" i="1"/>
  <c r="H8" i="1"/>
  <c r="H10" i="1"/>
  <c r="H11" i="1"/>
  <c r="H12" i="1"/>
  <c r="H13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8" i="1" l="1"/>
  <c r="I18" i="1" s="1"/>
  <c r="F2" i="1" l="1"/>
  <c r="I2" i="1" s="1"/>
  <c r="J2" i="1" s="1"/>
  <c r="F6" i="1" l="1"/>
  <c r="F7" i="1"/>
  <c r="I7" i="1" s="1"/>
  <c r="J9" i="1"/>
  <c r="J10" i="1"/>
  <c r="F11" i="1"/>
  <c r="I11" i="1" s="1"/>
  <c r="F12" i="1"/>
  <c r="F13" i="1"/>
  <c r="I13" i="1" s="1"/>
  <c r="F14" i="1"/>
  <c r="I14" i="1" s="1"/>
  <c r="F15" i="1"/>
  <c r="F16" i="1"/>
  <c r="I16" i="1" s="1"/>
  <c r="F17" i="1"/>
  <c r="J18" i="1"/>
  <c r="F19" i="1"/>
  <c r="F20" i="1"/>
  <c r="F21" i="1"/>
  <c r="F22" i="1"/>
  <c r="F23" i="1"/>
  <c r="F24" i="1"/>
  <c r="F25" i="1"/>
  <c r="I25" i="1" s="1"/>
  <c r="J25" i="1" s="1"/>
  <c r="F26" i="1"/>
  <c r="I26" i="1" s="1"/>
  <c r="F27" i="1"/>
  <c r="I27" i="1" s="1"/>
  <c r="J27" i="1" s="1"/>
  <c r="F28" i="1"/>
  <c r="F29" i="1"/>
  <c r="F30" i="1"/>
  <c r="F32" i="1"/>
  <c r="I32" i="1" s="1"/>
  <c r="F34" i="1"/>
  <c r="F3" i="1"/>
  <c r="F4" i="1"/>
  <c r="I4" i="1" s="1"/>
  <c r="J4" i="1" s="1"/>
  <c r="F5" i="1"/>
  <c r="I3" i="1" l="1"/>
  <c r="J3" i="1" s="1"/>
  <c r="I21" i="1"/>
  <c r="J21" i="1" s="1"/>
  <c r="J13" i="1"/>
  <c r="I31" i="1"/>
  <c r="J31" i="1" s="1"/>
  <c r="I24" i="1"/>
  <c r="J24" i="1" s="1"/>
  <c r="I20" i="1"/>
  <c r="J20" i="1" s="1"/>
  <c r="J16" i="1"/>
  <c r="I12" i="1"/>
  <c r="J12" i="1" s="1"/>
  <c r="I28" i="1"/>
  <c r="J28" i="1" s="1"/>
  <c r="I17" i="1"/>
  <c r="J17" i="1" s="1"/>
  <c r="I34" i="1"/>
  <c r="J34" i="1" s="1"/>
  <c r="I30" i="1"/>
  <c r="J30" i="1" s="1"/>
  <c r="J26" i="1"/>
  <c r="I23" i="1"/>
  <c r="J23" i="1" s="1"/>
  <c r="I19" i="1"/>
  <c r="J19" i="1" s="1"/>
  <c r="I15" i="1"/>
  <c r="J15" i="1" s="1"/>
  <c r="J11" i="1"/>
  <c r="I6" i="1"/>
  <c r="J6" i="1" s="1"/>
  <c r="I5" i="1"/>
  <c r="J5" i="1" s="1"/>
  <c r="I29" i="1"/>
  <c r="J29" i="1" s="1"/>
  <c r="I22" i="1"/>
  <c r="J22" i="1" s="1"/>
  <c r="J14" i="1"/>
  <c r="J32" i="1"/>
  <c r="J7" i="1"/>
</calcChain>
</file>

<file path=xl/sharedStrings.xml><?xml version="1.0" encoding="utf-8"?>
<sst xmlns="http://schemas.openxmlformats.org/spreadsheetml/2006/main" count="129" uniqueCount="69">
  <si>
    <t>Mohammad (abu marouf)</t>
  </si>
  <si>
    <t>Mohsen Ahmed Al-Amoudi</t>
  </si>
  <si>
    <t>Mohammed Hassan</t>
  </si>
  <si>
    <t>Mohammad Ahmed Al-Amoudi</t>
  </si>
  <si>
    <t xml:space="preserve">Ahmed gomaa </t>
  </si>
  <si>
    <t>Roshan Gunapala</t>
  </si>
  <si>
    <t>Syed Inayat Ali</t>
  </si>
  <si>
    <t>Abdulnazar Cherangai</t>
  </si>
  <si>
    <t>Alsaeed Kamel</t>
  </si>
  <si>
    <t xml:space="preserve">Ali Ahmed </t>
  </si>
  <si>
    <t>Ahmed Mohammad Darwish</t>
  </si>
  <si>
    <t xml:space="preserve">Ibrahim Abdelnasser </t>
  </si>
  <si>
    <t xml:space="preserve">Khaled Awwad Eid </t>
  </si>
  <si>
    <t>Yaslam Mohammed Yaslam</t>
  </si>
  <si>
    <t>Shree Bahadur Magar</t>
  </si>
  <si>
    <t>Som Bahdur</t>
  </si>
  <si>
    <t>Ahmed Atef Elsayed</t>
  </si>
  <si>
    <t>Ahmed Mohamed Mahmoud</t>
  </si>
  <si>
    <t>Ahmed Mohamed Saleh</t>
  </si>
  <si>
    <t>THOMAS ABRAHAM</t>
  </si>
  <si>
    <t>Renji Issac</t>
  </si>
  <si>
    <t>Haris Justen</t>
  </si>
  <si>
    <t xml:space="preserve">Sapon Miah </t>
  </si>
  <si>
    <t>Palanivelu Muthaiyan</t>
  </si>
  <si>
    <t>Prabhu Govindaswamy</t>
  </si>
  <si>
    <t>Novo Bimbo</t>
  </si>
  <si>
    <t>Hamed Hamdi</t>
  </si>
  <si>
    <t>Selvan Chellathurai</t>
  </si>
  <si>
    <t>Mohamed Naleem Khan</t>
  </si>
  <si>
    <t>Abdul Kadir Habeeb</t>
  </si>
  <si>
    <t>Devanand Ravichandran</t>
  </si>
  <si>
    <t>Asish Kunnath</t>
  </si>
  <si>
    <t>Mohamed Iqbal</t>
  </si>
  <si>
    <t>Amr Khaled</t>
  </si>
  <si>
    <t xml:space="preserve">T-F 10  </t>
  </si>
  <si>
    <t>Raza ahamed</t>
  </si>
  <si>
    <t>Mehede hassan MD</t>
  </si>
  <si>
    <t>Saiful islam</t>
  </si>
  <si>
    <t>Mohammad milon miya</t>
  </si>
  <si>
    <t>Kabir khorshed</t>
  </si>
  <si>
    <t>Sumon miah</t>
  </si>
  <si>
    <t>Jewl mohamad dulalo</t>
  </si>
  <si>
    <t>Mohammad bahar uddin</t>
  </si>
  <si>
    <t>Awal billal hossain</t>
  </si>
  <si>
    <t>Mohammad raihan</t>
  </si>
  <si>
    <t>md khurshad alam</t>
  </si>
  <si>
    <t>md nayeem hossain</t>
  </si>
  <si>
    <t>said mohamed ahmed aly</t>
  </si>
  <si>
    <t>Mohammad Ahidur Rahman</t>
  </si>
  <si>
    <t>Ali Abdulaziz Abdulaal Mohammed</t>
  </si>
  <si>
    <t xml:space="preserve">Arjun Harshan </t>
  </si>
  <si>
    <t>Job.N</t>
  </si>
  <si>
    <t>NAME</t>
  </si>
  <si>
    <t>Section</t>
  </si>
  <si>
    <t>ID .N</t>
  </si>
  <si>
    <t>Today</t>
  </si>
  <si>
    <t>Remaining Days</t>
  </si>
  <si>
    <t>Expiry Date</t>
  </si>
  <si>
    <t>Expiry Date -Arabic</t>
  </si>
  <si>
    <t>n</t>
  </si>
  <si>
    <t>Ahmed Hamdi</t>
  </si>
  <si>
    <t>Mohamed Mahmoud Fagir</t>
  </si>
  <si>
    <t>Iqama</t>
  </si>
  <si>
    <t xml:space="preserve">Name </t>
  </si>
  <si>
    <t xml:space="preserve">profession </t>
  </si>
  <si>
    <t>Telecommuniction Technician</t>
  </si>
  <si>
    <t>Electronics Technician Telecommunication</t>
  </si>
  <si>
    <t>Electronics Technician Television Transmission</t>
  </si>
  <si>
    <t>Electrical Technician-Equipment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</si>
</sst>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60000]B2d/mm/yyyy;@"/>
    <numFmt numFmtId="165" formatCode="[$-1860000]B2yyyy/mm/dd;@"/>
    <numFmt numFmtId="166" formatCode="yyyy/mm/dd;@"/>
  </numFmts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ill="1" applyBorder="1"/>
    <xf numFmtId="0" fontId="1" fillId="0" borderId="0" xfId="0" applyFont="1" applyBorder="1"/>
    <xf numFmtId="0" fontId="0" fillId="0" borderId="1" xfId="0" applyFill="1" applyBorder="1"/>
    <xf numFmtId="0" fontId="1" fillId="0" borderId="1" xfId="0" applyFont="1" applyBorder="1"/>
    <xf numFmtId="0" fontId="0" fillId="2" borderId="0" xfId="0" applyFill="1"/>
    <xf numFmtId="0" fontId="1" fillId="2" borderId="0" xfId="0" applyFont="1" applyFill="1"/>
    <xf numFmtId="0" fontId="0" fillId="0" borderId="0" xfId="0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4" fontId="0" fillId="0" borderId="1" xfId="0" applyNumberFormat="1" applyBorder="1"/>
    <xf numFmtId="165" fontId="0" fillId="0" borderId="1" xfId="0" applyNumberFormat="1" applyBorder="1"/>
    <xf numFmtId="0" fontId="5" fillId="3" borderId="2" xfId="0" applyFont="1" applyFill="1" applyBorder="1"/>
    <xf numFmtId="0" fontId="3" fillId="3" borderId="2" xfId="0" applyFont="1" applyFill="1" applyBorder="1"/>
    <xf numFmtId="0" fontId="5" fillId="3" borderId="2" xfId="0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0" fontId="7" fillId="0" borderId="0" xfId="0" applyFont="1"/>
    <xf numFmtId="0" fontId="1" fillId="0" borderId="0" xfId="0" applyFont="1" applyFill="1" applyBorder="1"/>
    <xf numFmtId="0" fontId="0" fillId="0" borderId="0" xfId="0" applyFont="1"/>
    <xf numFmtId="0" fontId="6" fillId="4" borderId="0" xfId="0" applyFont="1" applyFill="1"/>
    <xf numFmtId="0" fontId="7" fillId="4" borderId="0" xfId="0" applyFont="1" applyFill="1"/>
    <xf numFmtId="166" fontId="0" fillId="0" borderId="1" xfId="0" applyNumberFormat="1" applyBorder="1"/>
    <xf numFmtId="0" fontId="4" fillId="0" borderId="1" xfId="0" applyFont="1" applyBorder="1"/>
    <xf numFmtId="164" fontId="0" fillId="0" borderId="3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4" fontId="0" fillId="0" borderId="0" xfId="0" applyNumberFormat="1" applyBorder="1"/>
    <xf numFmtId="0" fontId="1" fillId="0" borderId="1" xfId="0" applyFont="1" applyFill="1" applyBorder="1"/>
    <xf numFmtId="0" fontId="8" fillId="3" borderId="0" xfId="0" applyFont="1" applyFill="1"/>
    <xf numFmtId="165" fontId="9" fillId="0" borderId="0" xfId="0" applyNumberFormat="1" applyFont="1" applyBorder="1"/>
    <xf numFmtId="0" fontId="4" fillId="0" borderId="0" xfId="0" applyFont="1" applyBorder="1"/>
    <xf numFmtId="0" fontId="0" fillId="0" borderId="0" xfId="0" applyFont="1" applyBorder="1"/>
    <xf numFmtId="166" fontId="0" fillId="0" borderId="0" xfId="0" applyNumberFormat="1" applyBorder="1"/>
    <xf numFmtId="0" fontId="0" fillId="0" borderId="1" xfId="0" applyFont="1" applyFill="1" applyBorder="1"/>
    <xf numFmtId="0" fontId="0" fillId="0" borderId="0" xfId="0" applyAlignment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 patternType="lightGray">
          <bgColor theme="9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opLeftCell="A20" workbookViewId="0">
      <selection activeCell="E22" sqref="E22"/>
    </sheetView>
  </sheetViews>
  <sheetFormatPr defaultRowHeight="14.25" x14ac:dyDescent="0.2"/>
  <cols>
    <col min="1" max="1" width="5.75" customWidth="1"/>
    <col min="2" max="2" width="7.875" customWidth="1"/>
    <col min="3" max="3" width="27.875" customWidth="1"/>
    <col min="4" max="4" width="11.125" customWidth="1"/>
    <col min="5" max="5" width="13.75" customWidth="1"/>
    <col min="6" max="6" width="11.75" customWidth="1"/>
    <col min="7" max="8" width="17.375" customWidth="1"/>
    <col min="9" max="9" width="14.75" customWidth="1"/>
    <col min="10" max="10" width="10.125" customWidth="1"/>
  </cols>
  <sheetData>
    <row r="1" spans="1:10" ht="22.5" customHeight="1" x14ac:dyDescent="0.25">
      <c r="A1" s="34" t="s">
        <v>59</v>
      </c>
      <c r="B1" s="15" t="s">
        <v>51</v>
      </c>
      <c r="C1" s="16" t="s">
        <v>52</v>
      </c>
      <c r="D1" s="17" t="s">
        <v>53</v>
      </c>
      <c r="E1" s="16" t="s">
        <v>54</v>
      </c>
      <c r="F1" s="16" t="s">
        <v>55</v>
      </c>
      <c r="G1" s="18" t="s">
        <v>58</v>
      </c>
      <c r="H1" s="18" t="s">
        <v>57</v>
      </c>
      <c r="I1" s="19" t="s">
        <v>56</v>
      </c>
      <c r="J1" s="19" t="s">
        <v>34</v>
      </c>
    </row>
    <row r="2" spans="1:10" ht="15" x14ac:dyDescent="0.25">
      <c r="A2">
        <v>1</v>
      </c>
      <c r="B2">
        <v>105</v>
      </c>
      <c r="C2" s="1" t="s">
        <v>0</v>
      </c>
      <c r="D2">
        <v>101</v>
      </c>
      <c r="E2">
        <v>2012927501</v>
      </c>
      <c r="F2" s="10">
        <f ca="1">TODAY()</f>
        <v>43626</v>
      </c>
      <c r="G2" s="11">
        <v>43756</v>
      </c>
      <c r="H2" s="20">
        <f>G2</f>
        <v>43756</v>
      </c>
      <c r="I2">
        <f ca="1">IF(G2&gt;F2,G2-F2)</f>
        <v>130</v>
      </c>
      <c r="J2" s="12" t="b">
        <f ca="1">IF(I2&gt;14,TRUE,"FULSE")</f>
        <v>1</v>
      </c>
    </row>
    <row r="3" spans="1:10" ht="15" x14ac:dyDescent="0.25">
      <c r="A3">
        <v>2</v>
      </c>
      <c r="B3">
        <v>106</v>
      </c>
      <c r="C3" s="1" t="s">
        <v>1</v>
      </c>
      <c r="D3">
        <v>101</v>
      </c>
      <c r="E3">
        <v>2026367710</v>
      </c>
      <c r="F3" s="10">
        <f t="shared" ref="F3:F33" ca="1" si="0">TODAY()</f>
        <v>43626</v>
      </c>
      <c r="G3" s="11">
        <v>43674</v>
      </c>
      <c r="H3" s="20">
        <f t="shared" ref="H3:H32" si="1">G3</f>
        <v>43674</v>
      </c>
      <c r="I3">
        <f ca="1">IF(G3&gt;F3,G3-F3)</f>
        <v>48</v>
      </c>
      <c r="J3" s="12" t="b">
        <f ca="1">IF(I3&gt;14,TRUE,"FULSE")</f>
        <v>1</v>
      </c>
    </row>
    <row r="4" spans="1:10" ht="15" x14ac:dyDescent="0.25">
      <c r="A4">
        <v>3</v>
      </c>
      <c r="B4">
        <v>107</v>
      </c>
      <c r="C4" s="1" t="s">
        <v>2</v>
      </c>
      <c r="D4">
        <v>101</v>
      </c>
      <c r="E4">
        <v>2175783394</v>
      </c>
      <c r="F4" s="10">
        <f t="shared" ca="1" si="0"/>
        <v>43626</v>
      </c>
      <c r="G4" s="11">
        <v>43977</v>
      </c>
      <c r="H4" s="20">
        <f t="shared" si="1"/>
        <v>43977</v>
      </c>
      <c r="I4">
        <f t="shared" ref="I4:I45" ca="1" si="2">IF(G4&gt;F4,G4-F4)</f>
        <v>351</v>
      </c>
      <c r="J4" s="12" t="b">
        <f ca="1">IF(I4&gt;14,TRUE,"FULSE")</f>
        <v>1</v>
      </c>
    </row>
    <row r="5" spans="1:10" ht="15" x14ac:dyDescent="0.25">
      <c r="A5">
        <v>4</v>
      </c>
      <c r="B5">
        <v>108</v>
      </c>
      <c r="C5" s="1" t="s">
        <v>3</v>
      </c>
      <c r="D5">
        <v>101</v>
      </c>
      <c r="E5">
        <v>2050032529</v>
      </c>
      <c r="F5" s="10">
        <f t="shared" ca="1" si="0"/>
        <v>43626</v>
      </c>
      <c r="G5" s="11">
        <v>43823</v>
      </c>
      <c r="H5" s="20">
        <f t="shared" si="1"/>
        <v>43823</v>
      </c>
      <c r="I5">
        <f t="shared" ca="1" si="2"/>
        <v>197</v>
      </c>
      <c r="J5" s="12" t="b">
        <f t="shared" ref="J5:J31" ca="1" si="3">IF(I5&gt;14,TRUE,"FULSE")</f>
        <v>1</v>
      </c>
    </row>
    <row r="6" spans="1:10" ht="15" x14ac:dyDescent="0.25">
      <c r="A6">
        <v>5</v>
      </c>
      <c r="B6">
        <v>112</v>
      </c>
      <c r="C6" s="1" t="s">
        <v>4</v>
      </c>
      <c r="D6">
        <v>101</v>
      </c>
      <c r="E6">
        <v>2288264423</v>
      </c>
      <c r="F6" s="10">
        <f t="shared" ca="1" si="0"/>
        <v>43626</v>
      </c>
      <c r="G6" s="11">
        <v>43941</v>
      </c>
      <c r="H6" s="20">
        <f t="shared" si="1"/>
        <v>43941</v>
      </c>
      <c r="I6">
        <f t="shared" ca="1" si="2"/>
        <v>315</v>
      </c>
      <c r="J6" s="12" t="b">
        <f t="shared" ca="1" si="3"/>
        <v>1</v>
      </c>
    </row>
    <row r="7" spans="1:10" ht="15" x14ac:dyDescent="0.25">
      <c r="A7">
        <v>6</v>
      </c>
      <c r="B7" s="2">
        <v>111</v>
      </c>
      <c r="C7" s="3" t="s">
        <v>5</v>
      </c>
      <c r="D7">
        <v>101</v>
      </c>
      <c r="E7">
        <v>2405002656</v>
      </c>
      <c r="F7" s="10">
        <f t="shared" ca="1" si="0"/>
        <v>43626</v>
      </c>
      <c r="G7" s="11">
        <v>43913</v>
      </c>
      <c r="H7" s="20">
        <f>G7</f>
        <v>43913</v>
      </c>
      <c r="I7">
        <f ca="1">IF(G7&gt;F7,G7-F7)</f>
        <v>287</v>
      </c>
      <c r="J7" s="12" t="b">
        <f ca="1">IF(I7&gt;14,TRUE,"FULSE")</f>
        <v>1</v>
      </c>
    </row>
    <row r="8" spans="1:10" ht="15.75" thickBot="1" x14ac:dyDescent="0.3">
      <c r="A8">
        <v>7</v>
      </c>
      <c r="B8" s="4">
        <v>113</v>
      </c>
      <c r="C8" s="5" t="s">
        <v>6</v>
      </c>
      <c r="D8" s="9">
        <v>101</v>
      </c>
      <c r="E8" s="9">
        <v>2412791507</v>
      </c>
      <c r="F8" s="13">
        <f t="shared" ca="1" si="0"/>
        <v>43626</v>
      </c>
      <c r="G8" s="14">
        <v>43635</v>
      </c>
      <c r="H8" s="27">
        <f t="shared" si="1"/>
        <v>43635</v>
      </c>
      <c r="I8" s="9">
        <f ca="1">IF(G8&gt;F8,G8-F8)</f>
        <v>9</v>
      </c>
      <c r="J8" s="28" t="str">
        <f ca="1">IF(I8&gt;14,TRUE,"FULSE")</f>
        <v>FULSE</v>
      </c>
    </row>
    <row r="9" spans="1:10" ht="15" x14ac:dyDescent="0.25">
      <c r="A9">
        <v>8</v>
      </c>
      <c r="B9">
        <v>201</v>
      </c>
      <c r="C9" s="1" t="s">
        <v>7</v>
      </c>
      <c r="D9">
        <v>201</v>
      </c>
      <c r="E9">
        <v>2113425942</v>
      </c>
      <c r="F9" s="10">
        <f ca="1">TODAY()</f>
        <v>43626</v>
      </c>
      <c r="G9" s="11">
        <v>43791</v>
      </c>
      <c r="H9" s="20">
        <f>G9</f>
        <v>43791</v>
      </c>
      <c r="I9">
        <f t="shared" ca="1" si="2"/>
        <v>165</v>
      </c>
      <c r="J9" s="12" t="b">
        <f t="shared" ca="1" si="3"/>
        <v>1</v>
      </c>
    </row>
    <row r="10" spans="1:10" ht="15" x14ac:dyDescent="0.25">
      <c r="A10">
        <v>9</v>
      </c>
      <c r="B10" s="6">
        <v>202</v>
      </c>
      <c r="C10" s="7" t="s">
        <v>8</v>
      </c>
      <c r="D10">
        <v>201</v>
      </c>
      <c r="E10">
        <v>2102897242</v>
      </c>
      <c r="F10" s="10">
        <f ca="1">TODAY()</f>
        <v>43626</v>
      </c>
      <c r="G10" s="11">
        <v>43718</v>
      </c>
      <c r="H10" s="20">
        <f t="shared" si="1"/>
        <v>43718</v>
      </c>
      <c r="I10">
        <f t="shared" ca="1" si="2"/>
        <v>92</v>
      </c>
      <c r="J10" s="12" t="b">
        <f ca="1">IF(I10&gt;14,TRUE,"FULSE")</f>
        <v>1</v>
      </c>
    </row>
    <row r="11" spans="1:10" ht="15" x14ac:dyDescent="0.25">
      <c r="A11">
        <v>10</v>
      </c>
      <c r="B11">
        <v>203</v>
      </c>
      <c r="C11" s="1" t="s">
        <v>9</v>
      </c>
      <c r="D11">
        <v>201</v>
      </c>
      <c r="E11">
        <v>2257079760</v>
      </c>
      <c r="F11" s="10">
        <f t="shared" ca="1" si="0"/>
        <v>43626</v>
      </c>
      <c r="G11" s="11">
        <v>43959</v>
      </c>
      <c r="H11" s="20">
        <f t="shared" si="1"/>
        <v>43959</v>
      </c>
      <c r="I11">
        <f ca="1">IF(G11&gt;F11,G11-F11)</f>
        <v>333</v>
      </c>
      <c r="J11" s="12" t="b">
        <f t="shared" ca="1" si="3"/>
        <v>1</v>
      </c>
    </row>
    <row r="12" spans="1:10" ht="15" x14ac:dyDescent="0.25">
      <c r="A12">
        <v>11</v>
      </c>
      <c r="B12">
        <v>204</v>
      </c>
      <c r="C12" s="1" t="s">
        <v>10</v>
      </c>
      <c r="D12">
        <v>201</v>
      </c>
      <c r="E12">
        <v>2297145688</v>
      </c>
      <c r="F12" s="10">
        <f t="shared" ca="1" si="0"/>
        <v>43626</v>
      </c>
      <c r="G12" s="11">
        <v>43756</v>
      </c>
      <c r="H12" s="20">
        <f t="shared" si="1"/>
        <v>43756</v>
      </c>
      <c r="I12">
        <f t="shared" ca="1" si="2"/>
        <v>130</v>
      </c>
      <c r="J12" s="12" t="b">
        <f t="shared" ca="1" si="3"/>
        <v>1</v>
      </c>
    </row>
    <row r="13" spans="1:10" ht="15" x14ac:dyDescent="0.25">
      <c r="A13">
        <v>12</v>
      </c>
      <c r="B13">
        <v>205</v>
      </c>
      <c r="C13" s="1" t="s">
        <v>11</v>
      </c>
      <c r="D13">
        <v>201</v>
      </c>
      <c r="E13">
        <v>2378204008</v>
      </c>
      <c r="F13" s="10">
        <f t="shared" ca="1" si="0"/>
        <v>43626</v>
      </c>
      <c r="G13" s="11">
        <v>43852</v>
      </c>
      <c r="H13" s="20">
        <f t="shared" si="1"/>
        <v>43852</v>
      </c>
      <c r="I13">
        <f ca="1">IF(G13&gt;F13,G13-F13)</f>
        <v>226</v>
      </c>
      <c r="J13" s="12" t="b">
        <f t="shared" ca="1" si="3"/>
        <v>1</v>
      </c>
    </row>
    <row r="14" spans="1:10" ht="15" x14ac:dyDescent="0.25">
      <c r="A14">
        <v>13</v>
      </c>
      <c r="B14">
        <v>206</v>
      </c>
      <c r="C14" s="1" t="s">
        <v>12</v>
      </c>
      <c r="D14">
        <v>201</v>
      </c>
      <c r="E14">
        <v>2396567469</v>
      </c>
      <c r="F14" s="10">
        <f t="shared" ca="1" si="0"/>
        <v>43626</v>
      </c>
      <c r="G14" s="11">
        <v>43783</v>
      </c>
      <c r="H14" s="20">
        <f>G14</f>
        <v>43783</v>
      </c>
      <c r="I14">
        <f ca="1">IF(G14&gt;F14,G14-F14)</f>
        <v>157</v>
      </c>
      <c r="J14" s="12" t="b">
        <f ca="1">IF(I14&gt;14,TRUE,"FULSE")</f>
        <v>1</v>
      </c>
    </row>
    <row r="15" spans="1:10" ht="15" x14ac:dyDescent="0.25">
      <c r="A15">
        <v>14</v>
      </c>
      <c r="B15">
        <v>207</v>
      </c>
      <c r="C15" s="1" t="s">
        <v>13</v>
      </c>
      <c r="D15">
        <v>201</v>
      </c>
      <c r="E15">
        <v>2377310186</v>
      </c>
      <c r="F15" s="10">
        <f t="shared" ca="1" si="0"/>
        <v>43626</v>
      </c>
      <c r="G15" s="11">
        <v>43812</v>
      </c>
      <c r="H15" s="20">
        <f>G15</f>
        <v>43812</v>
      </c>
      <c r="I15">
        <f t="shared" ca="1" si="2"/>
        <v>186</v>
      </c>
      <c r="J15" s="12" t="b">
        <f t="shared" ca="1" si="3"/>
        <v>1</v>
      </c>
    </row>
    <row r="16" spans="1:10" ht="15" x14ac:dyDescent="0.25">
      <c r="A16">
        <v>15</v>
      </c>
      <c r="B16">
        <v>208</v>
      </c>
      <c r="C16" s="1" t="s">
        <v>14</v>
      </c>
      <c r="D16">
        <v>201</v>
      </c>
      <c r="E16">
        <v>2312147735</v>
      </c>
      <c r="F16" s="10">
        <f t="shared" ca="1" si="0"/>
        <v>43626</v>
      </c>
      <c r="G16" s="11">
        <v>43675</v>
      </c>
      <c r="H16" s="20">
        <f t="shared" si="1"/>
        <v>43675</v>
      </c>
      <c r="I16">
        <f ca="1">IF(G16&gt;F16,G16-F16)</f>
        <v>49</v>
      </c>
      <c r="J16" s="12" t="b">
        <f ca="1">IF(I16&gt;14,TRUE,"FULSE")</f>
        <v>1</v>
      </c>
    </row>
    <row r="17" spans="1:10" ht="15" x14ac:dyDescent="0.25">
      <c r="A17">
        <v>16</v>
      </c>
      <c r="B17" s="8">
        <v>209</v>
      </c>
      <c r="C17" s="3" t="s">
        <v>15</v>
      </c>
      <c r="D17">
        <v>201</v>
      </c>
      <c r="E17">
        <v>2333359905</v>
      </c>
      <c r="F17" s="10">
        <f t="shared" ca="1" si="0"/>
        <v>43626</v>
      </c>
      <c r="G17" s="11">
        <v>43764</v>
      </c>
      <c r="H17" s="20">
        <f>G17</f>
        <v>43764</v>
      </c>
      <c r="I17">
        <f t="shared" ca="1" si="2"/>
        <v>138</v>
      </c>
      <c r="J17" s="12" t="b">
        <f t="shared" ca="1" si="3"/>
        <v>1</v>
      </c>
    </row>
    <row r="18" spans="1:10" ht="15" x14ac:dyDescent="0.25">
      <c r="A18">
        <v>17</v>
      </c>
      <c r="B18" s="2">
        <v>212</v>
      </c>
      <c r="C18" s="3" t="s">
        <v>16</v>
      </c>
      <c r="D18">
        <v>201</v>
      </c>
      <c r="E18">
        <v>2414979530</v>
      </c>
      <c r="F18" s="10">
        <f ca="1">TODAY()</f>
        <v>43626</v>
      </c>
      <c r="G18" s="11">
        <v>43679</v>
      </c>
      <c r="H18" s="20">
        <f t="shared" si="1"/>
        <v>43679</v>
      </c>
      <c r="I18">
        <f t="shared" ca="1" si="2"/>
        <v>53</v>
      </c>
      <c r="J18" s="12" t="b">
        <f t="shared" ca="1" si="3"/>
        <v>1</v>
      </c>
    </row>
    <row r="19" spans="1:10" ht="15" x14ac:dyDescent="0.25">
      <c r="A19">
        <v>18</v>
      </c>
      <c r="B19" s="2">
        <v>215</v>
      </c>
      <c r="C19" s="3" t="s">
        <v>17</v>
      </c>
      <c r="D19">
        <v>201</v>
      </c>
      <c r="E19">
        <v>2328544438</v>
      </c>
      <c r="F19" s="10">
        <f t="shared" ca="1" si="0"/>
        <v>43626</v>
      </c>
      <c r="G19" s="11">
        <v>43665</v>
      </c>
      <c r="H19" s="20">
        <f t="shared" si="1"/>
        <v>43665</v>
      </c>
      <c r="I19">
        <f t="shared" ca="1" si="2"/>
        <v>39</v>
      </c>
      <c r="J19" s="12" t="b">
        <f t="shared" ca="1" si="3"/>
        <v>1</v>
      </c>
    </row>
    <row r="20" spans="1:10" ht="15.75" thickBot="1" x14ac:dyDescent="0.3">
      <c r="A20">
        <v>19</v>
      </c>
      <c r="B20" s="4">
        <v>217</v>
      </c>
      <c r="C20" s="5" t="s">
        <v>18</v>
      </c>
      <c r="D20" s="9">
        <v>201</v>
      </c>
      <c r="E20" s="9">
        <v>2336997362</v>
      </c>
      <c r="F20" s="13">
        <f t="shared" ca="1" si="0"/>
        <v>43626</v>
      </c>
      <c r="G20" s="14">
        <v>43790</v>
      </c>
      <c r="H20" s="27">
        <f t="shared" si="1"/>
        <v>43790</v>
      </c>
      <c r="I20" s="9">
        <f t="shared" ca="1" si="2"/>
        <v>164</v>
      </c>
      <c r="J20" s="28" t="b">
        <f t="shared" ca="1" si="3"/>
        <v>1</v>
      </c>
    </row>
    <row r="21" spans="1:10" ht="15" x14ac:dyDescent="0.25">
      <c r="A21">
        <v>20</v>
      </c>
      <c r="B21" s="21">
        <v>301</v>
      </c>
      <c r="C21" s="22" t="s">
        <v>19</v>
      </c>
      <c r="D21">
        <v>301</v>
      </c>
      <c r="E21">
        <v>2034986477</v>
      </c>
      <c r="F21" s="10">
        <f t="shared" ca="1" si="0"/>
        <v>43626</v>
      </c>
      <c r="G21" s="11">
        <v>43925</v>
      </c>
      <c r="H21" s="20">
        <f t="shared" si="1"/>
        <v>43925</v>
      </c>
      <c r="I21">
        <f t="shared" ca="1" si="2"/>
        <v>299</v>
      </c>
      <c r="J21" s="12" t="b">
        <f t="shared" ca="1" si="3"/>
        <v>1</v>
      </c>
    </row>
    <row r="22" spans="1:10" ht="15" x14ac:dyDescent="0.25">
      <c r="A22">
        <v>21</v>
      </c>
      <c r="B22" s="21">
        <v>303</v>
      </c>
      <c r="C22" s="22" t="s">
        <v>20</v>
      </c>
      <c r="D22">
        <v>301</v>
      </c>
      <c r="E22">
        <v>2080456912</v>
      </c>
      <c r="F22" s="10">
        <f t="shared" ca="1" si="0"/>
        <v>43626</v>
      </c>
      <c r="G22" s="11">
        <v>43779</v>
      </c>
      <c r="H22" s="20">
        <f t="shared" si="1"/>
        <v>43779</v>
      </c>
      <c r="I22">
        <f t="shared" ca="1" si="2"/>
        <v>153</v>
      </c>
      <c r="J22" s="12" t="b">
        <f t="shared" ca="1" si="3"/>
        <v>1</v>
      </c>
    </row>
    <row r="23" spans="1:10" ht="15" x14ac:dyDescent="0.25">
      <c r="A23">
        <v>22</v>
      </c>
      <c r="B23" s="21">
        <v>305</v>
      </c>
      <c r="C23" s="22" t="s">
        <v>21</v>
      </c>
      <c r="D23">
        <v>301</v>
      </c>
      <c r="E23">
        <v>2116398534</v>
      </c>
      <c r="F23" s="10">
        <f t="shared" ca="1" si="0"/>
        <v>43626</v>
      </c>
      <c r="G23" s="11">
        <v>43866</v>
      </c>
      <c r="H23" s="20">
        <f t="shared" si="1"/>
        <v>43866</v>
      </c>
      <c r="I23">
        <f t="shared" ca="1" si="2"/>
        <v>240</v>
      </c>
      <c r="J23" s="12" t="b">
        <f t="shared" ca="1" si="3"/>
        <v>1</v>
      </c>
    </row>
    <row r="24" spans="1:10" ht="15" x14ac:dyDescent="0.25">
      <c r="A24">
        <v>23</v>
      </c>
      <c r="B24" s="21">
        <v>307</v>
      </c>
      <c r="C24" s="22" t="s">
        <v>22</v>
      </c>
      <c r="D24">
        <v>301</v>
      </c>
      <c r="E24">
        <v>2153701616</v>
      </c>
      <c r="F24" s="10">
        <f t="shared" ca="1" si="0"/>
        <v>43626</v>
      </c>
      <c r="G24" s="11">
        <v>43812</v>
      </c>
      <c r="H24" s="20">
        <f t="shared" si="1"/>
        <v>43812</v>
      </c>
      <c r="I24">
        <f t="shared" ca="1" si="2"/>
        <v>186</v>
      </c>
      <c r="J24" s="12" t="b">
        <f t="shared" ca="1" si="3"/>
        <v>1</v>
      </c>
    </row>
    <row r="25" spans="1:10" ht="15" x14ac:dyDescent="0.25">
      <c r="A25">
        <v>24</v>
      </c>
      <c r="B25" s="21">
        <v>309</v>
      </c>
      <c r="C25" s="22" t="s">
        <v>23</v>
      </c>
      <c r="D25">
        <v>301</v>
      </c>
      <c r="E25">
        <v>2409991292</v>
      </c>
      <c r="F25" s="10">
        <f t="shared" ca="1" si="0"/>
        <v>43626</v>
      </c>
      <c r="G25" s="11">
        <v>43624</v>
      </c>
      <c r="H25" s="20">
        <f t="shared" si="1"/>
        <v>43624</v>
      </c>
      <c r="I25">
        <f ca="1">G25-F25</f>
        <v>-2</v>
      </c>
      <c r="J25" s="12" t="str">
        <f ca="1">IF(I25&gt;14=I25&lt;0,TRUE,"FULSE")</f>
        <v>FULSE</v>
      </c>
    </row>
    <row r="26" spans="1:10" ht="15" x14ac:dyDescent="0.25">
      <c r="A26">
        <v>26</v>
      </c>
      <c r="B26" s="21">
        <v>311</v>
      </c>
      <c r="C26" s="22" t="s">
        <v>25</v>
      </c>
      <c r="D26">
        <v>301</v>
      </c>
      <c r="E26">
        <v>2410744565</v>
      </c>
      <c r="F26" s="10">
        <f t="shared" ca="1" si="0"/>
        <v>43626</v>
      </c>
      <c r="G26" s="11">
        <v>43636</v>
      </c>
      <c r="H26" s="20">
        <f t="shared" si="1"/>
        <v>43636</v>
      </c>
      <c r="I26">
        <f ca="1">IF(G26&gt;F26,G26-F26,G26=F26)</f>
        <v>10</v>
      </c>
      <c r="J26" s="12" t="str">
        <f t="shared" ca="1" si="3"/>
        <v>FULSE</v>
      </c>
    </row>
    <row r="27" spans="1:10" ht="15" x14ac:dyDescent="0.25">
      <c r="A27">
        <v>27</v>
      </c>
      <c r="B27" s="25">
        <v>314</v>
      </c>
      <c r="C27" s="26" t="s">
        <v>60</v>
      </c>
      <c r="D27">
        <v>301</v>
      </c>
      <c r="E27">
        <v>2412581924</v>
      </c>
      <c r="F27" s="10">
        <f t="shared" ca="1" si="0"/>
        <v>43626</v>
      </c>
      <c r="G27" s="11">
        <v>44014</v>
      </c>
      <c r="H27" s="20">
        <f t="shared" si="1"/>
        <v>44014</v>
      </c>
      <c r="I27">
        <f ca="1">IF(G27&gt;F27,G27-F27)</f>
        <v>388</v>
      </c>
      <c r="J27" s="12" t="b">
        <f ca="1">IF(I27&gt;14,TRUE,"FULSE")</f>
        <v>1</v>
      </c>
    </row>
    <row r="28" spans="1:10" ht="15" x14ac:dyDescent="0.25">
      <c r="A28">
        <v>28</v>
      </c>
      <c r="B28" s="25">
        <v>315</v>
      </c>
      <c r="C28" s="26" t="s">
        <v>27</v>
      </c>
      <c r="D28">
        <v>301</v>
      </c>
      <c r="E28">
        <v>2411782028</v>
      </c>
      <c r="F28" s="10">
        <f t="shared" ca="1" si="0"/>
        <v>43626</v>
      </c>
      <c r="G28" s="11">
        <v>43650</v>
      </c>
      <c r="H28" s="20">
        <f t="shared" si="1"/>
        <v>43650</v>
      </c>
      <c r="I28">
        <f t="shared" ca="1" si="2"/>
        <v>24</v>
      </c>
      <c r="J28" s="12" t="b">
        <f t="shared" ca="1" si="3"/>
        <v>1</v>
      </c>
    </row>
    <row r="29" spans="1:10" ht="15" x14ac:dyDescent="0.25">
      <c r="A29">
        <v>29</v>
      </c>
      <c r="B29">
        <v>316</v>
      </c>
      <c r="C29" s="1" t="s">
        <v>28</v>
      </c>
      <c r="D29">
        <v>301</v>
      </c>
      <c r="E29">
        <v>2411818962</v>
      </c>
      <c r="F29" s="10">
        <f t="shared" ca="1" si="0"/>
        <v>43626</v>
      </c>
      <c r="G29" s="11">
        <v>43650</v>
      </c>
      <c r="H29" s="20">
        <f t="shared" si="1"/>
        <v>43650</v>
      </c>
      <c r="I29">
        <f t="shared" ca="1" si="2"/>
        <v>24</v>
      </c>
      <c r="J29" s="12" t="b">
        <f t="shared" ca="1" si="3"/>
        <v>1</v>
      </c>
    </row>
    <row r="30" spans="1:10" ht="15" x14ac:dyDescent="0.25">
      <c r="A30">
        <v>30</v>
      </c>
      <c r="B30">
        <v>317</v>
      </c>
      <c r="C30" s="1" t="s">
        <v>29</v>
      </c>
      <c r="D30">
        <v>301</v>
      </c>
      <c r="E30">
        <v>2411819150</v>
      </c>
      <c r="F30" s="10">
        <f t="shared" ca="1" si="0"/>
        <v>43626</v>
      </c>
      <c r="G30" s="11">
        <v>43650</v>
      </c>
      <c r="H30" s="20">
        <f t="shared" si="1"/>
        <v>43650</v>
      </c>
      <c r="I30">
        <f t="shared" ca="1" si="2"/>
        <v>24</v>
      </c>
      <c r="J30" s="12" t="b">
        <f t="shared" ca="1" si="3"/>
        <v>1</v>
      </c>
    </row>
    <row r="31" spans="1:10" ht="15" x14ac:dyDescent="0.25">
      <c r="A31">
        <v>31</v>
      </c>
      <c r="B31">
        <v>319</v>
      </c>
      <c r="C31" s="1" t="s">
        <v>30</v>
      </c>
      <c r="D31">
        <v>301</v>
      </c>
      <c r="E31">
        <v>2420579357</v>
      </c>
      <c r="F31" s="10">
        <f ca="1">TODAY()</f>
        <v>43626</v>
      </c>
      <c r="G31" s="11">
        <v>43773</v>
      </c>
      <c r="H31" s="20">
        <f t="shared" si="1"/>
        <v>43773</v>
      </c>
      <c r="I31">
        <f t="shared" ca="1" si="2"/>
        <v>147</v>
      </c>
      <c r="J31" s="12" t="b">
        <f t="shared" ca="1" si="3"/>
        <v>1</v>
      </c>
    </row>
    <row r="32" spans="1:10" ht="15" x14ac:dyDescent="0.25">
      <c r="A32">
        <v>33</v>
      </c>
      <c r="B32">
        <v>322</v>
      </c>
      <c r="C32" s="1" t="s">
        <v>32</v>
      </c>
      <c r="D32">
        <v>301</v>
      </c>
      <c r="E32">
        <v>2414981262</v>
      </c>
      <c r="F32" s="10">
        <f t="shared" ca="1" si="0"/>
        <v>43626</v>
      </c>
      <c r="G32" s="11">
        <v>43689</v>
      </c>
      <c r="H32" s="20">
        <f t="shared" si="1"/>
        <v>43689</v>
      </c>
      <c r="I32">
        <f t="shared" ca="1" si="2"/>
        <v>63</v>
      </c>
      <c r="J32" s="12" t="b">
        <f ca="1">IF(I32&gt;14,TRUE,"FULSE")</f>
        <v>1</v>
      </c>
    </row>
    <row r="33" spans="1:12" ht="15.75" thickBot="1" x14ac:dyDescent="0.3">
      <c r="A33">
        <v>34</v>
      </c>
      <c r="B33" s="9">
        <v>326</v>
      </c>
      <c r="C33" s="5" t="s">
        <v>33</v>
      </c>
      <c r="D33" s="9">
        <v>301</v>
      </c>
      <c r="E33" s="9">
        <v>2439905155</v>
      </c>
      <c r="F33" s="13">
        <f t="shared" ca="1" si="0"/>
        <v>43626</v>
      </c>
      <c r="G33" s="14">
        <v>43753</v>
      </c>
      <c r="H33" s="27">
        <f t="shared" ref="H33:H40" si="4">G33</f>
        <v>43753</v>
      </c>
      <c r="I33" s="9">
        <f t="shared" ca="1" si="2"/>
        <v>127</v>
      </c>
      <c r="J33" s="28" t="b">
        <f t="shared" ref="J33:J43" ca="1" si="5">IF(I33&gt;14,TRUE,"FULSE")</f>
        <v>1</v>
      </c>
    </row>
    <row r="34" spans="1:12" ht="15" x14ac:dyDescent="0.25">
      <c r="A34">
        <v>35</v>
      </c>
      <c r="B34" s="2">
        <v>327</v>
      </c>
      <c r="C34" s="23" t="s">
        <v>35</v>
      </c>
      <c r="D34" s="2">
        <v>301</v>
      </c>
      <c r="E34" s="2">
        <v>2444581322</v>
      </c>
      <c r="F34" s="29">
        <f t="shared" ref="F34:F41" ca="1" si="6">TODAY()</f>
        <v>43626</v>
      </c>
      <c r="G34" s="30">
        <v>43853</v>
      </c>
      <c r="H34" s="20">
        <f t="shared" si="4"/>
        <v>43853</v>
      </c>
      <c r="I34">
        <f t="shared" ca="1" si="2"/>
        <v>227</v>
      </c>
      <c r="J34" s="12" t="b">
        <f t="shared" ca="1" si="5"/>
        <v>1</v>
      </c>
    </row>
    <row r="35" spans="1:12" ht="15" x14ac:dyDescent="0.25">
      <c r="A35">
        <v>37</v>
      </c>
      <c r="B35" s="2">
        <v>330</v>
      </c>
      <c r="C35" s="23" t="s">
        <v>37</v>
      </c>
      <c r="D35" s="2">
        <v>301</v>
      </c>
      <c r="E35" s="2">
        <v>2443536665</v>
      </c>
      <c r="F35" s="32">
        <f t="shared" ca="1" si="6"/>
        <v>43626</v>
      </c>
      <c r="G35" s="31">
        <v>43821</v>
      </c>
      <c r="H35" s="20">
        <f t="shared" si="4"/>
        <v>43821</v>
      </c>
      <c r="I35">
        <f t="shared" ca="1" si="2"/>
        <v>195</v>
      </c>
      <c r="J35" s="12" t="b">
        <f t="shared" ca="1" si="5"/>
        <v>1</v>
      </c>
    </row>
    <row r="36" spans="1:12" ht="15" x14ac:dyDescent="0.25">
      <c r="A36">
        <v>38</v>
      </c>
      <c r="B36" s="2">
        <v>331</v>
      </c>
      <c r="C36" s="23" t="s">
        <v>38</v>
      </c>
      <c r="D36" s="2">
        <v>301</v>
      </c>
      <c r="E36" s="2">
        <v>2443746892</v>
      </c>
      <c r="F36" s="32">
        <f t="shared" ca="1" si="6"/>
        <v>43626</v>
      </c>
      <c r="G36" s="31">
        <v>43819</v>
      </c>
      <c r="H36" s="20">
        <f t="shared" si="4"/>
        <v>43819</v>
      </c>
      <c r="I36">
        <f t="shared" ca="1" si="2"/>
        <v>193</v>
      </c>
      <c r="J36" s="12" t="b">
        <f t="shared" ca="1" si="5"/>
        <v>1</v>
      </c>
    </row>
    <row r="37" spans="1:12" ht="15" x14ac:dyDescent="0.25">
      <c r="A37">
        <v>39</v>
      </c>
      <c r="B37" s="2">
        <v>332</v>
      </c>
      <c r="C37" s="23" t="s">
        <v>39</v>
      </c>
      <c r="D37" s="2">
        <v>301</v>
      </c>
      <c r="E37" s="2">
        <v>2443506254</v>
      </c>
      <c r="F37" s="32">
        <f ca="1">TODAY()</f>
        <v>43626</v>
      </c>
      <c r="G37" s="31">
        <v>43768</v>
      </c>
      <c r="H37" s="20">
        <f t="shared" si="4"/>
        <v>43768</v>
      </c>
      <c r="I37">
        <f t="shared" ca="1" si="2"/>
        <v>142</v>
      </c>
      <c r="J37" s="12" t="b">
        <f t="shared" ca="1" si="5"/>
        <v>1</v>
      </c>
    </row>
    <row r="38" spans="1:12" ht="15" x14ac:dyDescent="0.25">
      <c r="A38">
        <v>40</v>
      </c>
      <c r="B38" s="2">
        <v>333</v>
      </c>
      <c r="C38" s="23" t="s">
        <v>40</v>
      </c>
      <c r="D38" s="2">
        <v>301</v>
      </c>
      <c r="E38" s="2">
        <v>2455918710</v>
      </c>
      <c r="F38" s="32">
        <f ca="1">TODAY()</f>
        <v>43626</v>
      </c>
      <c r="G38" s="31">
        <v>43929</v>
      </c>
      <c r="H38" s="20">
        <f t="shared" si="4"/>
        <v>43929</v>
      </c>
      <c r="I38">
        <f t="shared" ca="1" si="2"/>
        <v>303</v>
      </c>
      <c r="J38" s="12" t="b">
        <f t="shared" ca="1" si="5"/>
        <v>1</v>
      </c>
    </row>
    <row r="39" spans="1:12" ht="15" x14ac:dyDescent="0.25">
      <c r="A39">
        <v>41</v>
      </c>
      <c r="B39" s="2">
        <v>334</v>
      </c>
      <c r="C39" s="23" t="s">
        <v>41</v>
      </c>
      <c r="D39" s="2">
        <v>301</v>
      </c>
      <c r="E39" s="2">
        <v>2248438943</v>
      </c>
      <c r="F39" s="32">
        <f t="shared" ca="1" si="6"/>
        <v>43626</v>
      </c>
      <c r="G39" s="31">
        <v>43783</v>
      </c>
      <c r="H39" s="20">
        <f t="shared" si="4"/>
        <v>43783</v>
      </c>
      <c r="I39">
        <f ca="1">IF(G39&gt;F39,G39-F39)</f>
        <v>157</v>
      </c>
      <c r="J39" s="12" t="b">
        <f ca="1">IF(I39&gt;14,TRUE,"FULSE")</f>
        <v>1</v>
      </c>
    </row>
    <row r="40" spans="1:12" ht="15" x14ac:dyDescent="0.25">
      <c r="A40">
        <v>42</v>
      </c>
      <c r="B40" s="2">
        <v>335</v>
      </c>
      <c r="C40" s="23" t="s">
        <v>42</v>
      </c>
      <c r="D40" s="2">
        <v>301</v>
      </c>
      <c r="E40" s="2">
        <v>2455364683</v>
      </c>
      <c r="F40" s="32">
        <f t="shared" ca="1" si="6"/>
        <v>43626</v>
      </c>
      <c r="G40" s="31">
        <v>43901</v>
      </c>
      <c r="H40" s="20">
        <f t="shared" si="4"/>
        <v>43901</v>
      </c>
      <c r="I40">
        <f t="shared" ca="1" si="2"/>
        <v>275</v>
      </c>
      <c r="J40" s="12" t="b">
        <f t="shared" ca="1" si="5"/>
        <v>1</v>
      </c>
    </row>
    <row r="41" spans="1:12" ht="15" x14ac:dyDescent="0.25">
      <c r="A41">
        <v>44</v>
      </c>
      <c r="B41" s="2">
        <v>337</v>
      </c>
      <c r="C41" s="23" t="s">
        <v>44</v>
      </c>
      <c r="D41" s="2">
        <v>301</v>
      </c>
      <c r="E41" s="2">
        <v>2444591909</v>
      </c>
      <c r="F41" s="32">
        <f t="shared" ca="1" si="6"/>
        <v>43626</v>
      </c>
      <c r="G41" s="31">
        <v>43825</v>
      </c>
      <c r="H41" s="20">
        <f t="shared" ref="H41:H47" si="7">G41</f>
        <v>43825</v>
      </c>
      <c r="I41">
        <f t="shared" ca="1" si="2"/>
        <v>199</v>
      </c>
      <c r="J41" s="12" t="b">
        <f t="shared" ca="1" si="5"/>
        <v>1</v>
      </c>
      <c r="L41">
        <f>50*22</f>
        <v>1100</v>
      </c>
    </row>
    <row r="42" spans="1:12" ht="15" x14ac:dyDescent="0.25">
      <c r="A42">
        <v>45</v>
      </c>
      <c r="B42" s="2">
        <v>338</v>
      </c>
      <c r="C42" s="23" t="s">
        <v>45</v>
      </c>
      <c r="D42" s="2">
        <v>301</v>
      </c>
      <c r="E42" s="2">
        <v>2451089961</v>
      </c>
      <c r="F42" s="32">
        <f t="shared" ref="F42:F46" ca="1" si="8">TODAY()</f>
        <v>43626</v>
      </c>
      <c r="G42" s="31">
        <v>43909</v>
      </c>
      <c r="H42" s="20">
        <f t="shared" si="7"/>
        <v>43909</v>
      </c>
      <c r="I42">
        <f t="shared" ca="1" si="2"/>
        <v>283</v>
      </c>
      <c r="J42" s="12" t="b">
        <f t="shared" ca="1" si="5"/>
        <v>1</v>
      </c>
    </row>
    <row r="43" spans="1:12" ht="15" x14ac:dyDescent="0.25">
      <c r="A43">
        <v>47</v>
      </c>
      <c r="B43" s="2">
        <v>340</v>
      </c>
      <c r="C43" s="23" t="s">
        <v>47</v>
      </c>
      <c r="D43" s="2">
        <v>301</v>
      </c>
      <c r="E43" s="2">
        <v>2280519600</v>
      </c>
      <c r="F43" s="32">
        <f t="shared" ca="1" si="8"/>
        <v>43626</v>
      </c>
      <c r="G43" s="31">
        <v>43727</v>
      </c>
      <c r="H43" s="20">
        <f t="shared" si="7"/>
        <v>43727</v>
      </c>
      <c r="I43">
        <f ca="1">IF(G43&gt;F43,G43-F43)</f>
        <v>101</v>
      </c>
      <c r="J43" s="12" t="b">
        <f t="shared" ca="1" si="5"/>
        <v>1</v>
      </c>
    </row>
    <row r="44" spans="1:12" ht="15" x14ac:dyDescent="0.25">
      <c r="A44">
        <v>48</v>
      </c>
      <c r="B44" s="2">
        <v>341</v>
      </c>
      <c r="C44" s="23" t="s">
        <v>48</v>
      </c>
      <c r="D44" s="2">
        <v>301</v>
      </c>
      <c r="E44" s="24">
        <v>2438034403</v>
      </c>
      <c r="F44" s="32">
        <f t="shared" ca="1" si="8"/>
        <v>43626</v>
      </c>
      <c r="G44" s="35">
        <v>43639</v>
      </c>
      <c r="H44" s="20">
        <f t="shared" si="7"/>
        <v>43639</v>
      </c>
      <c r="I44">
        <f ca="1">IF(G44&gt;F44,G44-F44)</f>
        <v>13</v>
      </c>
      <c r="J44" s="12" t="str">
        <f ca="1">IF(I44&gt;14,TRUE,"FULSE")</f>
        <v>FULSE</v>
      </c>
    </row>
    <row r="45" spans="1:12" ht="15" x14ac:dyDescent="0.25">
      <c r="A45">
        <v>49</v>
      </c>
      <c r="B45" s="2">
        <v>342</v>
      </c>
      <c r="C45" s="23" t="s">
        <v>49</v>
      </c>
      <c r="D45" s="2">
        <v>301</v>
      </c>
      <c r="E45" s="24">
        <v>2169829450</v>
      </c>
      <c r="F45" s="32">
        <f t="shared" ca="1" si="8"/>
        <v>43626</v>
      </c>
      <c r="G45" s="31">
        <v>43963</v>
      </c>
      <c r="H45" s="20">
        <f t="shared" si="7"/>
        <v>43963</v>
      </c>
      <c r="I45">
        <f t="shared" ca="1" si="2"/>
        <v>337</v>
      </c>
      <c r="J45" s="12" t="b">
        <f ca="1">IF(I45&gt;14,TRUE,"FULSE")</f>
        <v>1</v>
      </c>
    </row>
    <row r="46" spans="1:12" ht="15" x14ac:dyDescent="0.25">
      <c r="A46">
        <v>50</v>
      </c>
      <c r="B46" s="2">
        <v>343</v>
      </c>
      <c r="C46" s="23" t="s">
        <v>50</v>
      </c>
      <c r="D46" s="2">
        <v>301</v>
      </c>
      <c r="E46" s="37">
        <v>2366439186</v>
      </c>
      <c r="F46" s="32">
        <f t="shared" ca="1" si="8"/>
        <v>43626</v>
      </c>
      <c r="G46" s="31">
        <v>43956</v>
      </c>
      <c r="H46" s="38">
        <f t="shared" si="7"/>
        <v>43956</v>
      </c>
      <c r="I46" s="8">
        <f ca="1">IF(G46&gt;F46,G46-F46)</f>
        <v>330</v>
      </c>
      <c r="J46" s="36" t="b">
        <f ca="1">IF(I46&gt;14,TRUE,"FULSE")</f>
        <v>1</v>
      </c>
    </row>
    <row r="47" spans="1:12" ht="15.75" thickBot="1" x14ac:dyDescent="0.3">
      <c r="A47" s="9">
        <v>51</v>
      </c>
      <c r="B47" s="4">
        <v>344</v>
      </c>
      <c r="C47" s="33" t="s">
        <v>61</v>
      </c>
      <c r="D47" s="4">
        <v>301</v>
      </c>
      <c r="E47" s="39">
        <v>2042724951</v>
      </c>
      <c r="F47" s="13">
        <f ca="1">TODAY()</f>
        <v>43626</v>
      </c>
      <c r="G47" s="14">
        <v>43650</v>
      </c>
      <c r="H47" s="27">
        <f t="shared" si="7"/>
        <v>43650</v>
      </c>
      <c r="I47" s="9">
        <f ca="1">IF(G47&gt;F47,G47-F47)</f>
        <v>24</v>
      </c>
      <c r="J47" s="28" t="b">
        <f ca="1">IF(I47&gt;14,TRUE,"FULSE")</f>
        <v>1</v>
      </c>
    </row>
    <row r="48" spans="1:12" x14ac:dyDescent="0.2">
      <c r="F48" s="8"/>
      <c r="G48" s="8"/>
    </row>
    <row r="49" spans="7:7" x14ac:dyDescent="0.2">
      <c r="G49" s="8"/>
    </row>
    <row r="50" spans="7:7" x14ac:dyDescent="0.2">
      <c r="G50" s="8"/>
    </row>
    <row r="51" spans="7:7" x14ac:dyDescent="0.2">
      <c r="G51" s="8"/>
    </row>
    <row r="52" spans="7:7" x14ac:dyDescent="0.2">
      <c r="G52" s="8"/>
    </row>
    <row r="53" spans="7:7" x14ac:dyDescent="0.2">
      <c r="G53" s="8"/>
    </row>
    <row r="54" spans="7:7" x14ac:dyDescent="0.2">
      <c r="G54" s="8"/>
    </row>
    <row r="55" spans="7:7" x14ac:dyDescent="0.2">
      <c r="G55" s="8"/>
    </row>
    <row r="195" spans="6:10" x14ac:dyDescent="0.2">
      <c r="H195">
        <f>800+250</f>
        <v>1050</v>
      </c>
    </row>
    <row r="196" spans="6:10" x14ac:dyDescent="0.2">
      <c r="H196">
        <f>780+26.25+131.25+21+15</f>
        <v>973.5</v>
      </c>
      <c r="J196">
        <f>H195-H196</f>
        <v>76.5</v>
      </c>
    </row>
    <row r="197" spans="6:10" x14ac:dyDescent="0.2">
      <c r="F197">
        <f>779</f>
        <v>779</v>
      </c>
    </row>
    <row r="198" spans="6:10" x14ac:dyDescent="0.2">
      <c r="F198">
        <f>26.25+131.25+21+15</f>
        <v>193.5</v>
      </c>
    </row>
    <row r="199" spans="6:10" x14ac:dyDescent="0.2">
      <c r="F199">
        <f>193.5-240</f>
        <v>-46.5</v>
      </c>
    </row>
    <row r="200" spans="6:10" x14ac:dyDescent="0.2">
      <c r="G200">
        <f>46.5+21</f>
        <v>67.5</v>
      </c>
    </row>
    <row r="201" spans="6:10" x14ac:dyDescent="0.2">
      <c r="F201">
        <f>779-800</f>
        <v>-21</v>
      </c>
    </row>
  </sheetData>
  <autoFilter ref="E1:E55"/>
  <conditionalFormatting sqref="J2:J47">
    <cfRule type="cellIs" dxfId="4" priority="4" operator="equal">
      <formula>TRUE</formula>
    </cfRule>
    <cfRule type="cellIs" dxfId="3" priority="5" operator="greaterThan">
      <formula>TRUE</formula>
    </cfRule>
  </conditionalFormatting>
  <conditionalFormatting sqref="J2:J47">
    <cfRule type="cellIs" dxfId="2" priority="1" operator="equal">
      <formula>"FULSE"</formula>
    </cfRule>
    <cfRule type="cellIs" dxfId="1" priority="2" operator="equal">
      <formula>TRUE</formula>
    </cfRule>
    <cfRule type="cellIs" dxfId="0" priority="3" operator="equal">
      <formula>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B1" workbookViewId="0">
      <selection activeCell="E7" sqref="E7"/>
    </sheetView>
  </sheetViews>
  <sheetFormatPr defaultRowHeight="14.25" x14ac:dyDescent="0.2"/>
  <cols>
    <col min="1" max="1" width="27.875" customWidth="1"/>
    <col min="2" max="2" width="11.75" customWidth="1"/>
    <col min="3" max="3" width="13.25" customWidth="1"/>
    <col min="4" max="4" width="24.75" customWidth="1"/>
    <col min="5" max="5" width="40.625" customWidth="1"/>
  </cols>
  <sheetData>
    <row r="1" spans="1:9" ht="27.75" customHeight="1" x14ac:dyDescent="0.25">
      <c r="A1" t="s">
        <v>51</v>
      </c>
      <c r="B1" s="12" t="s">
        <v>51</v>
      </c>
      <c r="C1" s="12" t="s">
        <v>62</v>
      </c>
      <c r="D1" s="12" t="s">
        <v>63</v>
      </c>
      <c r="E1" s="41" t="s">
        <v>64</v>
      </c>
    </row>
    <row r="2" spans="1:9" ht="20.100000000000001" customHeight="1" x14ac:dyDescent="0.2">
      <c r="A2" s="1" t="s">
        <v>0</v>
      </c>
      <c r="B2" s="1">
        <v>309</v>
      </c>
      <c r="C2">
        <v>2409991292</v>
      </c>
      <c r="D2" s="22" t="s">
        <v>23</v>
      </c>
      <c r="E2" s="40" t="s">
        <v>66</v>
      </c>
    </row>
    <row r="3" spans="1:9" ht="20.100000000000001" customHeight="1" x14ac:dyDescent="0.2">
      <c r="A3" s="1" t="s">
        <v>1</v>
      </c>
      <c r="B3" s="1">
        <v>311</v>
      </c>
      <c r="C3">
        <v>2410744565</v>
      </c>
      <c r="D3" s="22" t="s">
        <v>25</v>
      </c>
      <c r="E3" t="s">
        <v>65</v>
      </c>
    </row>
    <row r="4" spans="1:9" ht="20.100000000000001" customHeight="1" x14ac:dyDescent="0.2">
      <c r="A4" s="1" t="s">
        <v>2</v>
      </c>
      <c r="B4" s="1">
        <v>317</v>
      </c>
      <c r="C4">
        <v>2411819150</v>
      </c>
      <c r="D4" s="1" t="s">
        <v>29</v>
      </c>
      <c r="E4" s="40" t="s">
        <v>66</v>
      </c>
      <c r="F4" s="40"/>
      <c r="G4" s="40"/>
    </row>
    <row r="5" spans="1:9" ht="20.100000000000001" customHeight="1" x14ac:dyDescent="0.2">
      <c r="A5" s="1" t="s">
        <v>3</v>
      </c>
      <c r="B5" s="1">
        <v>316</v>
      </c>
      <c r="C5">
        <v>2411818962</v>
      </c>
      <c r="D5" s="1" t="s">
        <v>28</v>
      </c>
      <c r="E5" t="s">
        <v>65</v>
      </c>
    </row>
    <row r="6" spans="1:9" ht="20.100000000000001" customHeight="1" x14ac:dyDescent="0.2">
      <c r="A6" s="1" t="s">
        <v>4</v>
      </c>
      <c r="B6" s="1">
        <v>315</v>
      </c>
      <c r="C6">
        <v>2411782028</v>
      </c>
      <c r="D6" s="26" t="s">
        <v>27</v>
      </c>
      <c r="E6" t="s">
        <v>65</v>
      </c>
    </row>
    <row r="7" spans="1:9" ht="20.100000000000001" customHeight="1" x14ac:dyDescent="0.2">
      <c r="A7" s="3" t="s">
        <v>5</v>
      </c>
      <c r="B7" s="3">
        <v>343</v>
      </c>
      <c r="C7" s="37">
        <v>2366439186</v>
      </c>
      <c r="D7" s="23" t="s">
        <v>50</v>
      </c>
      <c r="E7" s="40" t="s">
        <v>68</v>
      </c>
      <c r="F7" s="40"/>
      <c r="G7" s="40"/>
      <c r="H7" s="40"/>
      <c r="I7" s="40"/>
    </row>
    <row r="8" spans="1:9" ht="20.100000000000001" customHeight="1" thickBot="1" x14ac:dyDescent="0.25">
      <c r="A8" s="5" t="s">
        <v>6</v>
      </c>
      <c r="B8" s="3">
        <v>305</v>
      </c>
      <c r="C8">
        <v>2116398534</v>
      </c>
      <c r="D8" s="22" t="s">
        <v>21</v>
      </c>
      <c r="E8" t="s">
        <v>67</v>
      </c>
    </row>
    <row r="9" spans="1:9" ht="20.100000000000001" customHeight="1" x14ac:dyDescent="0.2">
      <c r="A9" s="1" t="s">
        <v>7</v>
      </c>
      <c r="B9" s="1">
        <v>307</v>
      </c>
      <c r="C9">
        <v>2153701616</v>
      </c>
      <c r="D9" s="22" t="s">
        <v>22</v>
      </c>
      <c r="E9" t="s">
        <v>67</v>
      </c>
    </row>
    <row r="10" spans="1:9" ht="20.100000000000001" customHeight="1" x14ac:dyDescent="0.2">
      <c r="A10" s="7" t="s">
        <v>8</v>
      </c>
      <c r="B10" s="7">
        <v>303</v>
      </c>
      <c r="C10">
        <v>2080456912</v>
      </c>
      <c r="D10" s="22" t="s">
        <v>20</v>
      </c>
      <c r="E10" t="s">
        <v>67</v>
      </c>
    </row>
    <row r="11" spans="1:9" x14ac:dyDescent="0.2">
      <c r="A11" s="1" t="s">
        <v>9</v>
      </c>
      <c r="B11" s="1"/>
    </row>
    <row r="12" spans="1:9" x14ac:dyDescent="0.2">
      <c r="A12" s="1" t="s">
        <v>10</v>
      </c>
      <c r="B12" s="1"/>
    </row>
    <row r="13" spans="1:9" x14ac:dyDescent="0.2">
      <c r="A13" s="1" t="s">
        <v>11</v>
      </c>
      <c r="B13" s="1"/>
    </row>
    <row r="14" spans="1:9" x14ac:dyDescent="0.2">
      <c r="A14" s="1" t="s">
        <v>12</v>
      </c>
      <c r="B14" s="1"/>
    </row>
    <row r="15" spans="1:9" x14ac:dyDescent="0.2">
      <c r="A15" s="1" t="s">
        <v>13</v>
      </c>
      <c r="B15" s="1"/>
    </row>
    <row r="16" spans="1:9" x14ac:dyDescent="0.2">
      <c r="A16" s="1" t="s">
        <v>14</v>
      </c>
      <c r="B16" s="1"/>
    </row>
    <row r="17" spans="1:2" x14ac:dyDescent="0.2">
      <c r="A17" s="3" t="s">
        <v>15</v>
      </c>
      <c r="B17" s="3"/>
    </row>
    <row r="18" spans="1:2" x14ac:dyDescent="0.2">
      <c r="A18" s="3" t="s">
        <v>16</v>
      </c>
      <c r="B18" s="3"/>
    </row>
    <row r="19" spans="1:2" x14ac:dyDescent="0.2">
      <c r="A19" s="3" t="s">
        <v>17</v>
      </c>
      <c r="B19" s="3"/>
    </row>
    <row r="20" spans="1:2" ht="15" thickBot="1" x14ac:dyDescent="0.25">
      <c r="A20" s="5" t="s">
        <v>18</v>
      </c>
      <c r="B20" s="3"/>
    </row>
    <row r="21" spans="1:2" x14ac:dyDescent="0.2">
      <c r="A21" s="22" t="s">
        <v>19</v>
      </c>
      <c r="B21" s="22"/>
    </row>
    <row r="22" spans="1:2" x14ac:dyDescent="0.2">
      <c r="A22" s="22" t="s">
        <v>20</v>
      </c>
      <c r="B22" s="22"/>
    </row>
    <row r="23" spans="1:2" x14ac:dyDescent="0.2">
      <c r="A23" s="22" t="s">
        <v>21</v>
      </c>
      <c r="B23" s="22"/>
    </row>
    <row r="24" spans="1:2" x14ac:dyDescent="0.2">
      <c r="A24" s="22" t="s">
        <v>22</v>
      </c>
      <c r="B24" s="22"/>
    </row>
    <row r="25" spans="1:2" x14ac:dyDescent="0.2">
      <c r="A25" s="22" t="s">
        <v>23</v>
      </c>
      <c r="B25" s="22"/>
    </row>
    <row r="26" spans="1:2" x14ac:dyDescent="0.2">
      <c r="A26" s="22" t="s">
        <v>24</v>
      </c>
      <c r="B26" s="22"/>
    </row>
    <row r="27" spans="1:2" x14ac:dyDescent="0.2">
      <c r="A27" s="22" t="s">
        <v>25</v>
      </c>
      <c r="B27" s="22"/>
    </row>
    <row r="28" spans="1:2" x14ac:dyDescent="0.2">
      <c r="A28" s="26" t="s">
        <v>26</v>
      </c>
      <c r="B28" s="26"/>
    </row>
    <row r="29" spans="1:2" x14ac:dyDescent="0.2">
      <c r="A29" s="26" t="s">
        <v>27</v>
      </c>
      <c r="B29" s="26"/>
    </row>
    <row r="30" spans="1:2" x14ac:dyDescent="0.2">
      <c r="A30" s="1" t="s">
        <v>28</v>
      </c>
      <c r="B30" s="1"/>
    </row>
    <row r="31" spans="1:2" x14ac:dyDescent="0.2">
      <c r="A31" s="1" t="s">
        <v>29</v>
      </c>
      <c r="B31" s="1"/>
    </row>
    <row r="32" spans="1:2" x14ac:dyDescent="0.2">
      <c r="A32" s="1" t="s">
        <v>30</v>
      </c>
      <c r="B32" s="1"/>
    </row>
    <row r="33" spans="1:2" x14ac:dyDescent="0.2">
      <c r="A33" s="1" t="s">
        <v>31</v>
      </c>
      <c r="B33" s="1"/>
    </row>
    <row r="34" spans="1:2" x14ac:dyDescent="0.2">
      <c r="A34" s="1" t="s">
        <v>32</v>
      </c>
      <c r="B34" s="1"/>
    </row>
    <row r="35" spans="1:2" ht="15" thickBot="1" x14ac:dyDescent="0.25">
      <c r="A35" s="5" t="s">
        <v>33</v>
      </c>
      <c r="B35" s="3"/>
    </row>
    <row r="36" spans="1:2" x14ac:dyDescent="0.2">
      <c r="A36" s="23" t="s">
        <v>35</v>
      </c>
      <c r="B36" s="23"/>
    </row>
    <row r="37" spans="1:2" x14ac:dyDescent="0.2">
      <c r="A37" s="23" t="s">
        <v>36</v>
      </c>
      <c r="B37" s="23"/>
    </row>
    <row r="38" spans="1:2" x14ac:dyDescent="0.2">
      <c r="A38" s="23" t="s">
        <v>37</v>
      </c>
      <c r="B38" s="23"/>
    </row>
    <row r="39" spans="1:2" x14ac:dyDescent="0.2">
      <c r="A39" s="23" t="s">
        <v>38</v>
      </c>
      <c r="B39" s="23"/>
    </row>
    <row r="40" spans="1:2" x14ac:dyDescent="0.2">
      <c r="A40" s="23" t="s">
        <v>39</v>
      </c>
      <c r="B40" s="23"/>
    </row>
    <row r="41" spans="1:2" x14ac:dyDescent="0.2">
      <c r="A41" s="23" t="s">
        <v>40</v>
      </c>
      <c r="B41" s="23"/>
    </row>
    <row r="42" spans="1:2" x14ac:dyDescent="0.2">
      <c r="A42" s="23" t="s">
        <v>41</v>
      </c>
      <c r="B42" s="23"/>
    </row>
    <row r="43" spans="1:2" x14ac:dyDescent="0.2">
      <c r="A43" s="23" t="s">
        <v>42</v>
      </c>
      <c r="B43" s="23"/>
    </row>
    <row r="44" spans="1:2" x14ac:dyDescent="0.2">
      <c r="A44" s="23" t="s">
        <v>43</v>
      </c>
      <c r="B44" s="23"/>
    </row>
    <row r="45" spans="1:2" x14ac:dyDescent="0.2">
      <c r="A45" s="23" t="s">
        <v>44</v>
      </c>
      <c r="B45" s="23"/>
    </row>
    <row r="46" spans="1:2" x14ac:dyDescent="0.2">
      <c r="A46" s="23" t="s">
        <v>45</v>
      </c>
      <c r="B46" s="23"/>
    </row>
    <row r="47" spans="1:2" x14ac:dyDescent="0.2">
      <c r="A47" s="23" t="s">
        <v>46</v>
      </c>
      <c r="B47" s="23"/>
    </row>
    <row r="48" spans="1:2" x14ac:dyDescent="0.2">
      <c r="A48" s="23" t="s">
        <v>47</v>
      </c>
      <c r="B48" s="23"/>
    </row>
    <row r="49" spans="1:2" x14ac:dyDescent="0.2">
      <c r="A49" s="23" t="s">
        <v>48</v>
      </c>
      <c r="B49" s="23"/>
    </row>
    <row r="50" spans="1:2" x14ac:dyDescent="0.2">
      <c r="A50" s="23" t="s">
        <v>49</v>
      </c>
      <c r="B50" s="23"/>
    </row>
    <row r="51" spans="1:2" x14ac:dyDescent="0.2">
      <c r="A51" s="23" t="s">
        <v>50</v>
      </c>
      <c r="B51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</dc:creator>
  <cp:lastModifiedBy>Yahya</cp:lastModifiedBy>
  <cp:lastPrinted>2019-04-21T12:55:54Z</cp:lastPrinted>
  <dcterms:created xsi:type="dcterms:W3CDTF">2017-12-13T09:06:39Z</dcterms:created>
  <dcterms:modified xsi:type="dcterms:W3CDTF">2019-06-10T13:30:02Z</dcterms:modified>
</cp:coreProperties>
</file>